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C1BD1975-E3BF-4425-B6D3-6F8AA65EEB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écapitulatif" sheetId="1" r:id="rId1"/>
    <sheet name="Dépenses" sheetId="2" r:id="rId2"/>
  </sheets>
  <definedNames>
    <definedName name="StartingBalance">Récapitulatif!$L$8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1" i="1" l="1"/>
  <c r="K41" i="1"/>
  <c r="F41" i="1"/>
  <c r="E41" i="1"/>
  <c r="L38" i="1"/>
  <c r="K38" i="1"/>
  <c r="E38" i="1"/>
  <c r="F38" i="1" s="1"/>
  <c r="L37" i="1"/>
  <c r="K37" i="1"/>
  <c r="E37" i="1"/>
  <c r="F37" i="1" s="1"/>
  <c r="L36" i="1"/>
  <c r="K36" i="1"/>
  <c r="E36" i="1"/>
  <c r="F36" i="1" s="1"/>
  <c r="L35" i="1"/>
  <c r="K35" i="1"/>
  <c r="E35" i="1"/>
  <c r="F35" i="1" s="1"/>
  <c r="L34" i="1"/>
  <c r="K34" i="1"/>
  <c r="E34" i="1"/>
  <c r="F34" i="1" s="1"/>
  <c r="L33" i="1"/>
  <c r="K33" i="1"/>
  <c r="E33" i="1"/>
  <c r="F33" i="1" s="1"/>
  <c r="L32" i="1"/>
  <c r="K32" i="1"/>
  <c r="E32" i="1"/>
  <c r="F32" i="1" s="1"/>
  <c r="L31" i="1"/>
  <c r="K31" i="1"/>
  <c r="E31" i="1"/>
  <c r="F31" i="1" s="1"/>
  <c r="K30" i="1"/>
  <c r="L30" i="1" s="1"/>
  <c r="E30" i="1"/>
  <c r="F30" i="1" s="1"/>
  <c r="K29" i="1"/>
  <c r="L29" i="1" s="1"/>
  <c r="E29" i="1"/>
  <c r="F29" i="1" s="1"/>
  <c r="K28" i="1"/>
  <c r="L28" i="1" s="1"/>
  <c r="E28" i="1"/>
  <c r="F28" i="1" s="1"/>
  <c r="K27" i="1"/>
  <c r="L27" i="1" s="1"/>
  <c r="E27" i="1"/>
  <c r="F27" i="1" s="1"/>
  <c r="K26" i="1"/>
  <c r="L26" i="1" s="1"/>
  <c r="E26" i="1"/>
  <c r="F26" i="1" s="1"/>
  <c r="K25" i="1"/>
  <c r="L25" i="1" s="1"/>
  <c r="E25" i="1"/>
  <c r="F25" i="1" s="1"/>
  <c r="J24" i="1"/>
  <c r="I19" i="1" s="1"/>
  <c r="D24" i="1"/>
  <c r="C19" i="1" s="1"/>
  <c r="J20" i="1"/>
  <c r="D20" i="1"/>
  <c r="J19" i="1"/>
  <c r="D19" i="1"/>
  <c r="D14" i="1"/>
  <c r="K24" i="1" l="1"/>
  <c r="I20" i="1" s="1"/>
  <c r="E24" i="1"/>
  <c r="C20" i="1" s="1"/>
  <c r="F24" i="1"/>
  <c r="L24" i="1"/>
  <c r="E14" i="1" l="1"/>
  <c r="I12" i="1" s="1"/>
  <c r="I13" i="1" s="1"/>
  <c r="I14" i="1" l="1"/>
  <c r="I15" i="1" s="1"/>
</calcChain>
</file>

<file path=xl/sharedStrings.xml><?xml version="1.0" encoding="utf-8"?>
<sst xmlns="http://schemas.openxmlformats.org/spreadsheetml/2006/main" count="61" uniqueCount="43">
  <si>
    <t>PREMIERS PAS</t>
  </si>
  <si>
    <t>REMARQUE</t>
  </si>
  <si>
    <t>Définissez votre solde de départ dans la cellule L8, personnalisez les catégories, puis saisissez le montant des recettes et dépenses prévues dans les tableaux "Revenus" et "Dépenses" ci-dessous.</t>
  </si>
  <si>
    <t>Ne modifiez que les cellules ayant une couleur de remplissage.</t>
  </si>
  <si>
    <t xml:space="preserve">Essayez de ne pas modifier les cellules contenant une formule. </t>
  </si>
  <si>
    <t>Lorsque vous saisissez des données dans la feuille "Transactions", cette feuille est mise à jour automatiquement de manière à présenter un récapitulatif de vos dépenses du mois.</t>
  </si>
  <si>
    <t>Budget mensuel</t>
  </si>
  <si>
    <t xml:space="preserve">Solde de départ : </t>
  </si>
  <si>
    <t xml:space="preserve">SOLDE DE DÉPART </t>
  </si>
  <si>
    <t xml:space="preserve"> SOLDE FINAL</t>
  </si>
  <si>
    <t>Dépenses</t>
  </si>
  <si>
    <t>Revenus</t>
  </si>
  <si>
    <t>Prévues</t>
  </si>
  <si>
    <t>Prévus</t>
  </si>
  <si>
    <t>Réelles</t>
  </si>
  <si>
    <t>Réels</t>
  </si>
  <si>
    <t>Diff.</t>
  </si>
  <si>
    <t>Totaux</t>
  </si>
  <si>
    <t>Alimentation</t>
  </si>
  <si>
    <t>Épargne</t>
  </si>
  <si>
    <t>Cadeaux</t>
  </si>
  <si>
    <t>Salaire</t>
  </si>
  <si>
    <t>Santé/médecine</t>
  </si>
  <si>
    <t>Bonus</t>
  </si>
  <si>
    <t>Habitation</t>
  </si>
  <si>
    <t>Intérêts</t>
  </si>
  <si>
    <t>Transports</t>
  </si>
  <si>
    <t>Autres</t>
  </si>
  <si>
    <t>Dépenses personnelles</t>
  </si>
  <si>
    <t xml:space="preserve">Catégorie personnalisée </t>
  </si>
  <si>
    <t>Animaux de compagnie</t>
  </si>
  <si>
    <t>Électricité, eau, gaz...</t>
  </si>
  <si>
    <t>Voyage</t>
  </si>
  <si>
    <t>Dettes</t>
  </si>
  <si>
    <t>Catégorie personnalisée 1</t>
  </si>
  <si>
    <t>Catégorie personnalisée 2</t>
  </si>
  <si>
    <t>Catégorie personnalisée 3</t>
  </si>
  <si>
    <t>Pour modifier ou ajouter des catégories, modifiez les tableaux "Dépenses" et "Revenus" de la feuille "Récapitulatif".</t>
  </si>
  <si>
    <t>Date</t>
  </si>
  <si>
    <t>Montant</t>
  </si>
  <si>
    <t>Description</t>
  </si>
  <si>
    <t>Catégorie</t>
  </si>
  <si>
    <t>Loyer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</si>
</sst>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[$€]"/>
    <numFmt numFmtId="165" formatCode="mmmm&quot; &quot;yyyy"/>
    <numFmt numFmtId="166" formatCode="&quot;$&quot;#,##0"/>
    <numFmt numFmtId="168" formatCode="\+\$#,###;\-\$#,###;\$0"/>
    <numFmt numFmtId="169" formatCode="#,##0.00\ [$€-1]"/>
    <numFmt numFmtId="170" formatCode="&quot;$&quot;#,##0.00"/>
  </numFmts>
  <fonts count="47" x14ac:knownFonts="1">
    <font>
      <sz val="10"/>
      <color rgb="FF000000"/>
      <name val="Arial"/>
    </font>
    <font>
      <sz val="10"/>
      <name val="Lato"/>
      <family val="2"/>
    </font>
    <font>
      <sz val="9"/>
      <color rgb="FFFFFFFF"/>
      <name val="Lato"/>
      <family val="2"/>
    </font>
    <font>
      <b/>
      <sz val="9"/>
      <color rgb="FFFFFFFF"/>
      <name val="Lato"/>
      <family val="2"/>
    </font>
    <font>
      <sz val="9"/>
      <color rgb="FFCCCCCC"/>
      <name val="Lato"/>
      <family val="2"/>
    </font>
    <font>
      <sz val="10"/>
      <color rgb="FFCCCCCC"/>
      <name val="Lato"/>
      <family val="2"/>
    </font>
    <font>
      <i/>
      <sz val="10"/>
      <color rgb="FF334960"/>
      <name val="Lato"/>
      <family val="2"/>
    </font>
    <font>
      <i/>
      <sz val="10"/>
      <color rgb="FFCCCCCC"/>
      <name val="Lato"/>
      <family val="2"/>
    </font>
    <font>
      <sz val="10"/>
      <name val="Lato"/>
      <family val="2"/>
    </font>
    <font>
      <sz val="10"/>
      <color rgb="FF334960"/>
      <name val="Lato"/>
      <family val="2"/>
    </font>
    <font>
      <sz val="10"/>
      <color rgb="FFF46524"/>
      <name val="Lato"/>
      <family val="2"/>
    </font>
    <font>
      <b/>
      <sz val="25"/>
      <color rgb="FFF46524"/>
      <name val="Raleway"/>
    </font>
    <font>
      <sz val="10"/>
      <color rgb="FF334960"/>
      <name val="Lato"/>
      <family val="2"/>
    </font>
    <font>
      <b/>
      <sz val="10"/>
      <color rgb="FF334960"/>
      <name val="Lato"/>
      <family val="2"/>
    </font>
    <font>
      <b/>
      <sz val="25"/>
      <color rgb="FF334960"/>
      <name val="Lato"/>
      <family val="2"/>
    </font>
    <font>
      <b/>
      <sz val="10"/>
      <name val="Lato"/>
      <family val="2"/>
    </font>
    <font>
      <sz val="10"/>
      <name val="Arial"/>
      <family val="2"/>
    </font>
    <font>
      <sz val="24"/>
      <color rgb="FF334960"/>
      <name val="Lato"/>
      <family val="2"/>
    </font>
    <font>
      <b/>
      <sz val="24"/>
      <color rgb="FF334960"/>
      <name val="Lato"/>
      <family val="2"/>
    </font>
    <font>
      <i/>
      <sz val="10"/>
      <color rgb="FF576475"/>
      <name val="Lato"/>
      <family val="2"/>
    </font>
    <font>
      <b/>
      <sz val="10"/>
      <name val="Lato"/>
      <family val="2"/>
    </font>
    <font>
      <b/>
      <sz val="14"/>
      <color rgb="FF334960"/>
      <name val="Lato"/>
      <family val="2"/>
    </font>
    <font>
      <b/>
      <sz val="14"/>
      <color rgb="FFF46524"/>
      <name val="Lato"/>
      <family val="2"/>
    </font>
    <font>
      <i/>
      <sz val="10"/>
      <color rgb="FFF46524"/>
      <name val="Lato"/>
      <family val="2"/>
    </font>
    <font>
      <sz val="14"/>
      <name val="Lato"/>
      <family val="2"/>
    </font>
    <font>
      <sz val="10"/>
      <color rgb="FF576475"/>
      <name val="Lato"/>
      <family val="2"/>
    </font>
    <font>
      <b/>
      <sz val="10"/>
      <color rgb="FF576475"/>
      <name val="Lato"/>
      <family val="2"/>
    </font>
    <font>
      <b/>
      <sz val="10"/>
      <color rgb="FF334960"/>
      <name val="Lato"/>
      <family val="2"/>
    </font>
    <font>
      <b/>
      <sz val="10"/>
      <color rgb="FF666666"/>
      <name val="Lato"/>
      <family val="2"/>
    </font>
    <font>
      <sz val="10"/>
      <color rgb="FF666666"/>
      <name val="Lato"/>
      <family val="2"/>
    </font>
    <font>
      <b/>
      <sz val="10"/>
      <color rgb="FFF46524"/>
      <name val="Lato"/>
      <family val="2"/>
    </font>
    <font>
      <b/>
      <sz val="17"/>
      <color rgb="FFF46524"/>
      <name val="Raleway"/>
    </font>
    <font>
      <b/>
      <sz val="18"/>
      <color rgb="FFF46524"/>
      <name val="Raleway"/>
    </font>
    <font>
      <b/>
      <sz val="18"/>
      <color rgb="FFF46524"/>
      <name val="Lato"/>
      <family val="2"/>
    </font>
    <font>
      <b/>
      <sz val="11"/>
      <color rgb="FF334960"/>
      <name val="Lato"/>
      <family val="2"/>
    </font>
    <font>
      <b/>
      <sz val="17"/>
      <color rgb="FF334960"/>
      <name val="Lato"/>
      <family val="2"/>
    </font>
    <font>
      <b/>
      <sz val="18"/>
      <color rgb="FF334960"/>
      <name val="Lato"/>
      <family val="2"/>
    </font>
    <font>
      <sz val="18"/>
      <color rgb="FF334960"/>
      <name val="Lato"/>
      <family val="2"/>
    </font>
    <font>
      <i/>
      <sz val="9"/>
      <color rgb="FF687887"/>
      <name val="Lato"/>
      <family val="2"/>
    </font>
    <font>
      <b/>
      <sz val="10"/>
      <color rgb="FF434343"/>
      <name val="Lato"/>
      <family val="2"/>
    </font>
    <font>
      <sz val="10"/>
      <color rgb="FF434343"/>
      <name val="Lato"/>
      <family val="2"/>
    </font>
    <font>
      <sz val="10"/>
      <color rgb="FF687887"/>
      <name val="Lato"/>
      <family val="2"/>
    </font>
    <font>
      <b/>
      <sz val="10"/>
      <color rgb="FF434343"/>
      <name val="Lato"/>
      <family val="2"/>
    </font>
    <font>
      <sz val="10"/>
      <color rgb="FF434343"/>
      <name val="Lato"/>
      <family val="2"/>
    </font>
    <font>
      <i/>
      <sz val="10"/>
      <color rgb="FF708090"/>
      <name val="Lato"/>
      <family val="2"/>
    </font>
    <font>
      <sz val="10"/>
      <color rgb="FF556376"/>
      <name val="Lato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4960"/>
        <bgColor rgb="FF334960"/>
      </patternFill>
    </fill>
    <fill>
      <patternFill patternType="solid">
        <fgColor rgb="FFFFF2ED"/>
        <bgColor rgb="FFFFF2ED"/>
      </patternFill>
    </fill>
    <fill>
      <patternFill patternType="solid">
        <fgColor rgb="FFFFFFFF"/>
        <bgColor rgb="FFFFFFFF"/>
      </patternFill>
    </fill>
    <fill>
      <patternFill patternType="solid">
        <fgColor rgb="FFEBEDEF"/>
        <bgColor rgb="FFEBEDEF"/>
      </patternFill>
    </fill>
  </fills>
  <borders count="19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 style="dotted">
        <color rgb="FFB7B7B7"/>
      </right>
      <top/>
      <bottom/>
      <diagonal/>
    </border>
    <border>
      <left style="thin">
        <color rgb="FFD9D9D9"/>
      </left>
      <right/>
      <top/>
      <bottom/>
      <diagonal/>
    </border>
    <border>
      <left/>
      <right style="thin">
        <color rgb="FFD9D9D9"/>
      </right>
      <top/>
      <bottom/>
      <diagonal/>
    </border>
    <border>
      <left/>
      <right/>
      <top/>
      <bottom style="dotted">
        <color rgb="FFB7B7B7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A7B0BF"/>
      </top>
      <bottom/>
      <diagonal/>
    </border>
    <border>
      <left/>
      <right/>
      <top/>
      <bottom style="thin">
        <color rgb="FFA7B0B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CCCCCC"/>
      </bottom>
      <diagonal/>
    </border>
    <border>
      <left/>
      <right/>
      <top/>
      <bottom style="hair">
        <color rgb="FFD9D9D9"/>
      </bottom>
      <diagonal/>
    </border>
    <border>
      <left/>
      <right/>
      <top style="hair">
        <color rgb="FFD9D9D9"/>
      </top>
      <bottom style="hair">
        <color rgb="FFD9D9D9"/>
      </bottom>
      <diagonal/>
    </border>
    <border>
      <left/>
      <right/>
      <top style="hair">
        <color rgb="FFD9D9D9"/>
      </top>
      <bottom/>
      <diagonal/>
    </border>
    <border>
      <left/>
      <right/>
      <top style="dotted">
        <color rgb="FFB7B7B7"/>
      </top>
      <bottom/>
      <diagonal/>
    </border>
  </borders>
  <cellStyleXfs count="2">
    <xf numFmtId="0" fontId="0" fillId="0" borderId="0"/>
    <xf numFmtId="9" fontId="46" fillId="0" borderId="0" applyFont="0" applyFill="0" applyBorder="0" applyAlignment="0" applyProtection="0"/>
  </cellStyleXfs>
  <cellXfs count="139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8" fillId="2" borderId="0" xfId="0" applyFont="1" applyFill="1"/>
    <xf numFmtId="0" fontId="1" fillId="0" borderId="0" xfId="0" applyFont="1" applyAlignment="1"/>
    <xf numFmtId="0" fontId="8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8" fillId="0" borderId="0" xfId="0" applyFont="1"/>
    <xf numFmtId="164" fontId="12" fillId="3" borderId="0" xfId="0" applyNumberFormat="1" applyFont="1" applyFill="1" applyAlignment="1">
      <alignment vertical="center"/>
    </xf>
    <xf numFmtId="0" fontId="6" fillId="0" borderId="0" xfId="0" applyFont="1" applyAlignment="1">
      <alignment vertical="top"/>
    </xf>
    <xf numFmtId="165" fontId="14" fillId="4" borderId="0" xfId="0" applyNumberFormat="1" applyFont="1" applyFill="1" applyAlignment="1">
      <alignment horizontal="left" vertical="top"/>
    </xf>
    <xf numFmtId="0" fontId="15" fillId="0" borderId="0" xfId="0" applyFont="1" applyAlignment="1"/>
    <xf numFmtId="0" fontId="1" fillId="0" borderId="0" xfId="0" applyFont="1" applyAlignment="1">
      <alignment horizontal="left"/>
    </xf>
    <xf numFmtId="0" fontId="8" fillId="5" borderId="1" xfId="0" applyFont="1" applyFill="1" applyBorder="1"/>
    <xf numFmtId="0" fontId="8" fillId="5" borderId="2" xfId="0" applyFont="1" applyFill="1" applyBorder="1"/>
    <xf numFmtId="0" fontId="1" fillId="5" borderId="3" xfId="0" applyFont="1" applyFill="1" applyBorder="1" applyAlignment="1"/>
    <xf numFmtId="0" fontId="8" fillId="5" borderId="5" xfId="0" applyFont="1" applyFill="1" applyBorder="1"/>
    <xf numFmtId="0" fontId="8" fillId="5" borderId="6" xfId="0" applyFont="1" applyFill="1" applyBorder="1"/>
    <xf numFmtId="166" fontId="1" fillId="0" borderId="0" xfId="0" applyNumberFormat="1" applyFont="1" applyAlignment="1"/>
    <xf numFmtId="0" fontId="18" fillId="0" borderId="0" xfId="0" applyFont="1" applyAlignment="1">
      <alignment horizontal="left"/>
    </xf>
    <xf numFmtId="9" fontId="18" fillId="0" borderId="0" xfId="0" applyNumberFormat="1" applyFont="1" applyAlignment="1">
      <alignment horizontal="left"/>
    </xf>
    <xf numFmtId="0" fontId="8" fillId="5" borderId="6" xfId="0" applyFont="1" applyFill="1" applyBorder="1" applyAlignment="1"/>
    <xf numFmtId="0" fontId="20" fillId="0" borderId="0" xfId="0" applyFont="1"/>
    <xf numFmtId="0" fontId="21" fillId="0" borderId="4" xfId="0" applyFont="1" applyBorder="1" applyAlignment="1">
      <alignment horizontal="right"/>
    </xf>
    <xf numFmtId="166" fontId="22" fillId="0" borderId="0" xfId="0" applyNumberFormat="1" applyFont="1" applyAlignment="1">
      <alignment horizontal="left"/>
    </xf>
    <xf numFmtId="166" fontId="15" fillId="0" borderId="0" xfId="0" applyNumberFormat="1" applyFont="1" applyAlignment="1"/>
    <xf numFmtId="0" fontId="19" fillId="0" borderId="0" xfId="0" applyFont="1" applyAlignment="1">
      <alignment horizontal="left" vertical="top"/>
    </xf>
    <xf numFmtId="164" fontId="19" fillId="0" borderId="4" xfId="0" applyNumberFormat="1" applyFont="1" applyBorder="1" applyAlignment="1">
      <alignment horizontal="center" vertical="top"/>
    </xf>
    <xf numFmtId="164" fontId="23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24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4" fillId="0" borderId="0" xfId="0" applyFont="1" applyAlignment="1">
      <alignment horizontal="right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164" fontId="25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left"/>
    </xf>
    <xf numFmtId="166" fontId="29" fillId="0" borderId="0" xfId="0" applyNumberFormat="1" applyFont="1" applyAlignment="1">
      <alignment horizontal="right"/>
    </xf>
    <xf numFmtId="0" fontId="30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30" fillId="0" borderId="0" xfId="0" applyFont="1" applyAlignment="1">
      <alignment horizontal="right" vertical="top"/>
    </xf>
    <xf numFmtId="0" fontId="32" fillId="0" borderId="0" xfId="0" applyFont="1" applyAlignment="1">
      <alignment horizontal="left" vertical="top"/>
    </xf>
    <xf numFmtId="0" fontId="33" fillId="0" borderId="0" xfId="0" applyFont="1" applyAlignment="1">
      <alignment horizontal="left" vertical="top"/>
    </xf>
    <xf numFmtId="0" fontId="9" fillId="0" borderId="8" xfId="0" applyFont="1" applyBorder="1" applyAlignment="1"/>
    <xf numFmtId="0" fontId="34" fillId="0" borderId="9" xfId="0" applyFont="1" applyBorder="1" applyAlignment="1">
      <alignment horizontal="right"/>
    </xf>
    <xf numFmtId="0" fontId="35" fillId="0" borderId="9" xfId="0" applyFont="1" applyBorder="1" applyAlignment="1">
      <alignment horizontal="left"/>
    </xf>
    <xf numFmtId="0" fontId="34" fillId="0" borderId="9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36" fillId="0" borderId="9" xfId="0" applyFont="1" applyBorder="1" applyAlignment="1">
      <alignment horizontal="left"/>
    </xf>
    <xf numFmtId="0" fontId="37" fillId="0" borderId="9" xfId="0" applyFont="1" applyBorder="1" applyAlignment="1">
      <alignment horizontal="left"/>
    </xf>
    <xf numFmtId="0" fontId="38" fillId="0" borderId="0" xfId="0" applyFont="1" applyAlignment="1">
      <alignment vertical="top"/>
    </xf>
    <xf numFmtId="0" fontId="38" fillId="0" borderId="10" xfId="0" applyFont="1" applyBorder="1" applyAlignment="1">
      <alignment vertical="top"/>
    </xf>
    <xf numFmtId="0" fontId="38" fillId="0" borderId="10" xfId="0" applyFont="1" applyBorder="1" applyAlignment="1">
      <alignment vertical="top"/>
    </xf>
    <xf numFmtId="164" fontId="38" fillId="0" borderId="10" xfId="0" applyNumberFormat="1" applyFont="1" applyBorder="1" applyAlignment="1">
      <alignment horizontal="right" vertical="top"/>
    </xf>
    <xf numFmtId="0" fontId="38" fillId="0" borderId="0" xfId="0" applyFont="1" applyAlignment="1">
      <alignment horizontal="right" vertical="top"/>
    </xf>
    <xf numFmtId="0" fontId="38" fillId="0" borderId="10" xfId="0" applyFont="1" applyBorder="1" applyAlignment="1">
      <alignment horizontal="left" vertical="top"/>
    </xf>
    <xf numFmtId="0" fontId="38" fillId="0" borderId="10" xfId="0" applyFont="1" applyBorder="1" applyAlignment="1">
      <alignment horizontal="right" vertical="top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164" fontId="40" fillId="0" borderId="0" xfId="0" applyNumberFormat="1" applyFont="1" applyAlignment="1">
      <alignment horizontal="right" vertical="center"/>
    </xf>
    <xf numFmtId="164" fontId="40" fillId="0" borderId="13" xfId="0" applyNumberFormat="1" applyFont="1" applyBorder="1" applyAlignment="1">
      <alignment horizontal="right" vertical="center"/>
    </xf>
    <xf numFmtId="164" fontId="4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40" fillId="0" borderId="13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166" fontId="43" fillId="0" borderId="13" xfId="0" applyNumberFormat="1" applyFont="1" applyBorder="1" applyAlignment="1"/>
    <xf numFmtId="166" fontId="40" fillId="0" borderId="0" xfId="0" applyNumberFormat="1" applyFont="1" applyAlignment="1">
      <alignment horizontal="right" vertical="center"/>
    </xf>
    <xf numFmtId="168" fontId="41" fillId="0" borderId="0" xfId="0" applyNumberFormat="1" applyFont="1" applyAlignment="1">
      <alignment horizontal="right" vertical="center"/>
    </xf>
    <xf numFmtId="164" fontId="40" fillId="0" borderId="13" xfId="0" applyNumberFormat="1" applyFont="1" applyBorder="1" applyAlignment="1">
      <alignment horizontal="right" vertical="center"/>
    </xf>
    <xf numFmtId="164" fontId="40" fillId="0" borderId="13" xfId="0" applyNumberFormat="1" applyFont="1" applyBorder="1" applyAlignment="1">
      <alignment horizontal="right"/>
    </xf>
    <xf numFmtId="166" fontId="39" fillId="0" borderId="13" xfId="0" applyNumberFormat="1" applyFont="1" applyBorder="1" applyAlignment="1">
      <alignment vertical="center"/>
    </xf>
    <xf numFmtId="166" fontId="40" fillId="0" borderId="13" xfId="0" applyNumberFormat="1" applyFont="1" applyBorder="1" applyAlignment="1">
      <alignment horizontal="right"/>
    </xf>
    <xf numFmtId="0" fontId="42" fillId="0" borderId="13" xfId="0" applyFont="1" applyBorder="1" applyAlignment="1"/>
    <xf numFmtId="166" fontId="40" fillId="0" borderId="13" xfId="0" applyNumberFormat="1" applyFont="1" applyBorder="1" applyAlignment="1">
      <alignment horizontal="right" vertical="center"/>
    </xf>
    <xf numFmtId="0" fontId="44" fillId="2" borderId="0" xfId="0" applyFont="1" applyFill="1" applyAlignment="1">
      <alignment vertical="center"/>
    </xf>
    <xf numFmtId="0" fontId="10" fillId="0" borderId="0" xfId="0" applyFont="1" applyAlignment="1"/>
    <xf numFmtId="0" fontId="32" fillId="0" borderId="0" xfId="0" applyFont="1" applyAlignment="1">
      <alignment horizontal="left"/>
    </xf>
    <xf numFmtId="0" fontId="1" fillId="0" borderId="14" xfId="0" applyFont="1" applyBorder="1" applyAlignment="1"/>
    <xf numFmtId="0" fontId="34" fillId="0" borderId="0" xfId="0" applyFont="1" applyAlignment="1">
      <alignment horizontal="left" vertical="center"/>
    </xf>
    <xf numFmtId="14" fontId="41" fillId="0" borderId="15" xfId="0" applyNumberFormat="1" applyFont="1" applyBorder="1" applyAlignment="1">
      <alignment horizontal="left" vertical="center"/>
    </xf>
    <xf numFmtId="169" fontId="26" fillId="0" borderId="15" xfId="0" applyNumberFormat="1" applyFont="1" applyBorder="1" applyAlignment="1">
      <alignment horizontal="left" vertical="center"/>
    </xf>
    <xf numFmtId="0" fontId="45" fillId="0" borderId="15" xfId="0" applyFont="1" applyBorder="1" applyAlignment="1">
      <alignment horizontal="left" vertical="center"/>
    </xf>
    <xf numFmtId="0" fontId="41" fillId="0" borderId="15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14" fontId="41" fillId="0" borderId="16" xfId="0" applyNumberFormat="1" applyFont="1" applyBorder="1" applyAlignment="1">
      <alignment horizontal="left" vertical="center"/>
    </xf>
    <xf numFmtId="170" fontId="26" fillId="0" borderId="16" xfId="0" applyNumberFormat="1" applyFont="1" applyBorder="1" applyAlignment="1">
      <alignment horizontal="left" vertical="center"/>
    </xf>
    <xf numFmtId="0" fontId="45" fillId="0" borderId="16" xfId="0" applyFont="1" applyBorder="1" applyAlignment="1">
      <alignment horizontal="left" vertical="center"/>
    </xf>
    <xf numFmtId="0" fontId="41" fillId="0" borderId="16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41" fillId="0" borderId="16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14" fontId="41" fillId="0" borderId="16" xfId="0" applyNumberFormat="1" applyFont="1" applyBorder="1" applyAlignment="1">
      <alignment horizontal="left" vertical="center"/>
    </xf>
    <xf numFmtId="170" fontId="26" fillId="0" borderId="16" xfId="0" applyNumberFormat="1" applyFont="1" applyBorder="1" applyAlignment="1">
      <alignment horizontal="left" vertical="center"/>
    </xf>
    <xf numFmtId="0" fontId="45" fillId="0" borderId="16" xfId="0" applyFont="1" applyBorder="1" applyAlignment="1">
      <alignment horizontal="left" vertical="center"/>
    </xf>
    <xf numFmtId="14" fontId="41" fillId="0" borderId="17" xfId="0" applyNumberFormat="1" applyFont="1" applyBorder="1" applyAlignment="1">
      <alignment horizontal="left" vertical="center"/>
    </xf>
    <xf numFmtId="170" fontId="26" fillId="0" borderId="17" xfId="0" applyNumberFormat="1" applyFont="1" applyBorder="1" applyAlignment="1">
      <alignment horizontal="left" vertical="center"/>
    </xf>
    <xf numFmtId="0" fontId="45" fillId="0" borderId="17" xfId="0" applyFont="1" applyBorder="1" applyAlignment="1">
      <alignment horizontal="left" vertical="center"/>
    </xf>
    <xf numFmtId="0" fontId="41" fillId="0" borderId="17" xfId="0" applyFont="1" applyBorder="1" applyAlignment="1">
      <alignment horizontal="left" vertical="center"/>
    </xf>
    <xf numFmtId="170" fontId="26" fillId="0" borderId="17" xfId="0" applyNumberFormat="1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6" fillId="0" borderId="4" xfId="0" applyFont="1" applyBorder="1" applyAlignment="1"/>
    <xf numFmtId="0" fontId="21" fillId="0" borderId="0" xfId="0" applyFont="1" applyAlignment="1">
      <alignment horizontal="left" vertical="center"/>
    </xf>
    <xf numFmtId="0" fontId="0" fillId="0" borderId="0" xfId="0" applyFont="1" applyAlignment="1"/>
    <xf numFmtId="0" fontId="25" fillId="4" borderId="0" xfId="0" applyFont="1" applyFill="1" applyAlignment="1">
      <alignment vertical="center"/>
    </xf>
    <xf numFmtId="0" fontId="8" fillId="5" borderId="0" xfId="0" applyFont="1" applyFill="1"/>
    <xf numFmtId="9" fontId="19" fillId="5" borderId="0" xfId="0" applyNumberFormat="1" applyFont="1" applyFill="1" applyAlignment="1">
      <alignment horizontal="center" vertical="top"/>
    </xf>
    <xf numFmtId="166" fontId="39" fillId="0" borderId="11" xfId="0" applyNumberFormat="1" applyFont="1" applyBorder="1" applyAlignment="1">
      <alignment vertical="center"/>
    </xf>
    <xf numFmtId="0" fontId="16" fillId="0" borderId="12" xfId="0" applyFont="1" applyBorder="1"/>
    <xf numFmtId="0" fontId="42" fillId="0" borderId="11" xfId="0" applyFont="1" applyBorder="1" applyAlignment="1"/>
    <xf numFmtId="0" fontId="6" fillId="3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top" wrapText="1"/>
    </xf>
    <xf numFmtId="0" fontId="19" fillId="5" borderId="7" xfId="0" applyFont="1" applyFill="1" applyBorder="1" applyAlignment="1">
      <alignment horizontal="center" vertical="top"/>
    </xf>
    <xf numFmtId="0" fontId="16" fillId="0" borderId="7" xfId="0" applyFont="1" applyBorder="1"/>
    <xf numFmtId="0" fontId="11" fillId="4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164" fontId="17" fillId="5" borderId="18" xfId="0" applyNumberFormat="1" applyFont="1" applyFill="1" applyBorder="1" applyAlignment="1">
      <alignment horizontal="center"/>
    </xf>
    <xf numFmtId="9" fontId="17" fillId="5" borderId="0" xfId="1" applyFont="1" applyFill="1" applyAlignment="1">
      <alignment horizontal="center"/>
    </xf>
    <xf numFmtId="9" fontId="0" fillId="0" borderId="0" xfId="1" applyFont="1" applyAlignment="1"/>
    <xf numFmtId="0" fontId="1" fillId="4" borderId="0" xfId="0" applyFont="1" applyFill="1" applyAlignment="1"/>
    <xf numFmtId="0" fontId="31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</cellXfs>
  <cellStyles count="2">
    <cellStyle name="Normal" xfId="0" builtinId="0"/>
    <cellStyle name="Percent" xfId="1" builtinId="5"/>
  </cellStyles>
  <dxfs count="4">
    <dxf>
      <font>
        <color rgb="FF687887"/>
      </font>
      <fill>
        <patternFill patternType="none"/>
      </fill>
    </dxf>
    <dxf>
      <font>
        <color rgb="FFC53929"/>
      </font>
      <fill>
        <patternFill patternType="none"/>
      </fill>
    </dxf>
    <dxf>
      <fill>
        <patternFill patternType="solid">
          <fgColor rgb="FFFCECE6"/>
          <bgColor rgb="FFFCECE6"/>
        </patternFill>
      </fill>
    </dxf>
    <dxf>
      <fill>
        <patternFill patternType="solid">
          <fgColor rgb="FFFCECE6"/>
          <bgColor rgb="FFFCEC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42"/>
  <sheetViews>
    <sheetView showGridLines="0" tabSelected="1" topLeftCell="A4" workbookViewId="0">
      <selection activeCell="E15" sqref="E15"/>
    </sheetView>
  </sheetViews>
  <sheetFormatPr defaultColWidth="12.5703125" defaultRowHeight="15.75" customHeight="1" x14ac:dyDescent="0.2"/>
  <cols>
    <col min="1" max="1" width="6.140625" customWidth="1"/>
    <col min="2" max="2" width="10.7109375" customWidth="1"/>
    <col min="3" max="3" width="11.7109375" customWidth="1"/>
    <col min="4" max="12" width="10.7109375" customWidth="1"/>
    <col min="13" max="13" width="6.140625" customWidth="1"/>
  </cols>
  <sheetData>
    <row r="1" spans="1:13" ht="12" customHeight="1" x14ac:dyDescent="0.35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</row>
    <row r="2" spans="1:13" ht="21" customHeight="1" x14ac:dyDescent="0.2">
      <c r="A2" s="3"/>
      <c r="B2" s="126" t="s">
        <v>0</v>
      </c>
      <c r="C2" s="117"/>
      <c r="D2" s="117"/>
      <c r="E2" s="117"/>
      <c r="F2" s="117"/>
      <c r="G2" s="117"/>
      <c r="H2" s="117"/>
      <c r="I2" s="125" t="s">
        <v>1</v>
      </c>
      <c r="J2" s="117"/>
      <c r="K2" s="117"/>
      <c r="L2" s="117"/>
      <c r="M2" s="3"/>
    </row>
    <row r="3" spans="1:13" ht="16.5" x14ac:dyDescent="0.2">
      <c r="A3" s="4"/>
      <c r="B3" s="127" t="s">
        <v>2</v>
      </c>
      <c r="C3" s="117"/>
      <c r="D3" s="117"/>
      <c r="E3" s="117"/>
      <c r="F3" s="117"/>
      <c r="G3" s="117"/>
      <c r="H3" s="5"/>
      <c r="I3" s="124" t="s">
        <v>3</v>
      </c>
      <c r="J3" s="117"/>
      <c r="K3" s="117"/>
      <c r="L3" s="117"/>
      <c r="M3" s="6"/>
    </row>
    <row r="4" spans="1:13" ht="10.5" customHeight="1" x14ac:dyDescent="0.2">
      <c r="A4" s="4"/>
      <c r="B4" s="117"/>
      <c r="C4" s="117"/>
      <c r="D4" s="117"/>
      <c r="E4" s="117"/>
      <c r="F4" s="117"/>
      <c r="G4" s="117"/>
      <c r="H4" s="5"/>
      <c r="I4" s="131" t="s">
        <v>4</v>
      </c>
      <c r="J4" s="117"/>
      <c r="K4" s="117"/>
      <c r="L4" s="117"/>
      <c r="M4" s="117"/>
    </row>
    <row r="5" spans="1:13" ht="14.25" x14ac:dyDescent="0.2">
      <c r="A5" s="4"/>
      <c r="B5" s="127" t="s">
        <v>5</v>
      </c>
      <c r="C5" s="117"/>
      <c r="D5" s="117"/>
      <c r="E5" s="117"/>
      <c r="F5" s="117"/>
      <c r="G5" s="117"/>
      <c r="H5" s="5"/>
      <c r="I5" s="117"/>
      <c r="J5" s="117"/>
      <c r="K5" s="117"/>
      <c r="L5" s="117"/>
      <c r="M5" s="117"/>
    </row>
    <row r="6" spans="1:13" ht="23.25" customHeight="1" x14ac:dyDescent="0.35">
      <c r="A6" s="7"/>
      <c r="B6" s="117"/>
      <c r="C6" s="117"/>
      <c r="D6" s="117"/>
      <c r="E6" s="117"/>
      <c r="F6" s="117"/>
      <c r="G6" s="117"/>
      <c r="H6" s="8"/>
      <c r="I6" s="9"/>
      <c r="J6" s="9"/>
      <c r="K6" s="9"/>
      <c r="L6" s="9"/>
      <c r="M6" s="9"/>
    </row>
    <row r="7" spans="1:13" ht="30" customHeight="1" x14ac:dyDescent="0.35">
      <c r="A7" s="10"/>
      <c r="B7" s="11"/>
      <c r="C7" s="11"/>
      <c r="D7" s="11"/>
      <c r="E7" s="12"/>
      <c r="F7" s="13"/>
      <c r="G7" s="14"/>
      <c r="H7" s="13"/>
      <c r="I7" s="13"/>
      <c r="J7" s="13"/>
      <c r="K7" s="13"/>
      <c r="L7" s="13"/>
      <c r="M7" s="13"/>
    </row>
    <row r="8" spans="1:13" ht="18" customHeight="1" x14ac:dyDescent="0.35">
      <c r="A8" s="15"/>
      <c r="B8" s="130" t="s">
        <v>6</v>
      </c>
      <c r="C8" s="117"/>
      <c r="D8" s="117"/>
      <c r="E8" s="117"/>
      <c r="F8" s="13"/>
      <c r="G8" s="16"/>
      <c r="H8" s="13"/>
      <c r="I8" s="17"/>
      <c r="J8" s="132" t="s">
        <v>7</v>
      </c>
      <c r="K8" s="117"/>
      <c r="L8" s="18">
        <v>1000</v>
      </c>
      <c r="M8" s="13"/>
    </row>
    <row r="9" spans="1:13" ht="18" customHeight="1" x14ac:dyDescent="0.2">
      <c r="A9" s="15"/>
      <c r="B9" s="117"/>
      <c r="C9" s="117"/>
      <c r="D9" s="117"/>
      <c r="E9" s="117"/>
      <c r="F9" s="13"/>
      <c r="G9" s="16"/>
      <c r="H9" s="13"/>
      <c r="I9" s="19"/>
      <c r="J9" s="13"/>
      <c r="K9" s="13"/>
      <c r="L9" s="16"/>
      <c r="M9" s="13"/>
    </row>
    <row r="10" spans="1:13" ht="18" customHeight="1" x14ac:dyDescent="0.2">
      <c r="A10" s="13"/>
      <c r="B10" s="20"/>
      <c r="C10" s="20"/>
      <c r="D10" s="20"/>
      <c r="E10" s="20"/>
      <c r="F10" s="13"/>
      <c r="G10" s="16"/>
      <c r="H10" s="13"/>
      <c r="I10" s="19"/>
      <c r="J10" s="13"/>
      <c r="K10" s="13"/>
      <c r="L10" s="16"/>
      <c r="M10" s="13"/>
    </row>
    <row r="11" spans="1:13" ht="16.5" x14ac:dyDescent="0.35">
      <c r="A11" s="10"/>
      <c r="B11" s="21"/>
      <c r="C11" s="21"/>
      <c r="D11" s="22"/>
      <c r="E11" s="10"/>
      <c r="F11" s="10"/>
      <c r="G11" s="17"/>
      <c r="H11" s="23"/>
      <c r="I11" s="24"/>
      <c r="J11" s="24"/>
      <c r="K11" s="24"/>
      <c r="L11" s="25"/>
      <c r="M11" s="10"/>
    </row>
    <row r="12" spans="1:13" ht="39.950000000000003" customHeight="1" x14ac:dyDescent="0.75">
      <c r="A12" s="17"/>
      <c r="B12" s="10"/>
      <c r="C12" s="28"/>
      <c r="D12" s="115"/>
      <c r="F12" s="10"/>
      <c r="G12" s="10"/>
      <c r="H12" s="26"/>
      <c r="I12" s="134">
        <f>IFERROR(E14/D14-1, "")</f>
        <v>0.5</v>
      </c>
      <c r="J12" s="135"/>
      <c r="K12" s="135"/>
      <c r="L12" s="27"/>
      <c r="M12" s="29"/>
    </row>
    <row r="13" spans="1:13" ht="24" customHeight="1" x14ac:dyDescent="0.75">
      <c r="A13" s="10"/>
      <c r="B13" s="10"/>
      <c r="C13" s="32"/>
      <c r="D13" s="33" t="s">
        <v>8</v>
      </c>
      <c r="E13" s="34" t="s">
        <v>9</v>
      </c>
      <c r="F13" s="32"/>
      <c r="G13" s="10"/>
      <c r="H13" s="26"/>
      <c r="I13" s="128" t="str">
        <f>IF(I12 &lt; 0, "de baisse des économies totales", "d'augmentation des économies totales")</f>
        <v>d'augmentation des économies totales</v>
      </c>
      <c r="J13" s="129"/>
      <c r="K13" s="129"/>
      <c r="L13" s="27"/>
      <c r="M13" s="30"/>
    </row>
    <row r="14" spans="1:13" ht="38.25" x14ac:dyDescent="0.75">
      <c r="A14" s="10"/>
      <c r="B14" s="10"/>
      <c r="C14" s="17"/>
      <c r="D14" s="37">
        <f>IF(ISBLANK(L8),0,L8)</f>
        <v>1000</v>
      </c>
      <c r="E14" s="38">
        <f>D14+(I20-C20)</f>
        <v>1500</v>
      </c>
      <c r="F14" s="17"/>
      <c r="G14" s="28"/>
      <c r="H14" s="26"/>
      <c r="I14" s="133">
        <f>IFERROR(E14-D14, 0)</f>
        <v>500</v>
      </c>
      <c r="J14" s="133"/>
      <c r="K14" s="133"/>
      <c r="L14" s="31"/>
      <c r="M14" s="30"/>
    </row>
    <row r="15" spans="1:13" ht="21.75" customHeight="1" x14ac:dyDescent="0.35">
      <c r="A15" s="10"/>
      <c r="B15" s="21"/>
      <c r="G15" s="35"/>
      <c r="H15" s="26"/>
      <c r="I15" s="120" t="str">
        <f>IF(I14&lt;0, "dépensés ce mois-ci", "économisés ce mois-ci")</f>
        <v>économisés ce mois-ci</v>
      </c>
      <c r="J15" s="117"/>
      <c r="K15" s="117"/>
      <c r="L15" s="27"/>
      <c r="M15" s="36"/>
    </row>
    <row r="16" spans="1:13" ht="18" customHeight="1" x14ac:dyDescent="0.35">
      <c r="A16" s="17"/>
      <c r="B16" s="10"/>
      <c r="G16" s="28"/>
      <c r="H16" s="26"/>
      <c r="I16" s="119"/>
      <c r="J16" s="117"/>
      <c r="K16" s="117"/>
      <c r="L16" s="27"/>
      <c r="M16" s="17"/>
    </row>
    <row r="17" spans="1:13" ht="24" customHeight="1" x14ac:dyDescent="0.35">
      <c r="A17" s="17"/>
      <c r="B17" s="39"/>
      <c r="C17" s="39"/>
      <c r="D17" s="39"/>
      <c r="E17" s="39"/>
      <c r="F17" s="39"/>
      <c r="G17" s="17"/>
      <c r="H17" s="17"/>
      <c r="I17" s="17"/>
      <c r="J17" s="40"/>
      <c r="K17" s="17"/>
      <c r="L17" s="17"/>
      <c r="M17" s="17"/>
    </row>
    <row r="18" spans="1:13" ht="24" customHeight="1" x14ac:dyDescent="0.2">
      <c r="A18" s="41"/>
      <c r="B18" s="116" t="s">
        <v>10</v>
      </c>
      <c r="C18" s="117"/>
      <c r="D18" s="117"/>
      <c r="E18" s="117"/>
      <c r="F18" s="117"/>
      <c r="G18" s="41"/>
      <c r="H18" s="42" t="s">
        <v>11</v>
      </c>
      <c r="I18" s="42"/>
      <c r="J18" s="43"/>
      <c r="K18" s="41"/>
      <c r="L18" s="41"/>
      <c r="M18" s="41"/>
    </row>
    <row r="19" spans="1:13" ht="19.5" customHeight="1" x14ac:dyDescent="0.2">
      <c r="A19" s="44"/>
      <c r="B19" s="45" t="s">
        <v>12</v>
      </c>
      <c r="C19" s="46">
        <f>D24</f>
        <v>950</v>
      </c>
      <c r="D19" s="118" t="str">
        <f ca="1">IFERROR(__xludf.DUMMYFUNCTION("SPARKLINE(C21,{""charttype"",""bar"";""max"",max(C21:C22);""color1"",""#AEB7C0""})"),"")</f>
        <v/>
      </c>
      <c r="E19" s="117"/>
      <c r="F19" s="117"/>
      <c r="G19" s="44"/>
      <c r="H19" s="45" t="s">
        <v>13</v>
      </c>
      <c r="I19" s="46">
        <f>J24</f>
        <v>1450</v>
      </c>
      <c r="J19" s="118" t="str">
        <f ca="1">IFERROR(__xludf.DUMMYFUNCTION("SPARKLINE(I21,{""charttype"",""bar"";""max"",max(I21:I22);""color1"",""#AEB7C0""})"),"")</f>
        <v/>
      </c>
      <c r="K19" s="117"/>
      <c r="L19" s="117"/>
      <c r="M19" s="44"/>
    </row>
    <row r="20" spans="1:13" ht="19.5" customHeight="1" x14ac:dyDescent="0.2">
      <c r="A20" s="47"/>
      <c r="B20" s="48" t="s">
        <v>14</v>
      </c>
      <c r="C20" s="49">
        <f>E24</f>
        <v>1000</v>
      </c>
      <c r="D20" s="138" t="str">
        <f ca="1">IFERROR(__xludf.DUMMYFUNCTION("SPARKLINE(C22,{""charttype"",""bar"";""max"",max(C21:C22);""color1"",""#334960""})"),"")</f>
        <v/>
      </c>
      <c r="E20" s="117"/>
      <c r="F20" s="117"/>
      <c r="G20" s="39"/>
      <c r="H20" s="48" t="s">
        <v>15</v>
      </c>
      <c r="I20" s="49">
        <f>K24</f>
        <v>1500</v>
      </c>
      <c r="J20" s="138" t="str">
        <f ca="1">IFERROR(__xludf.DUMMYFUNCTION("SPARKLINE(I22,{""charttype"",""bar"";""max"",max(I21:I22);""color1"",""#334960""})"),"")</f>
        <v/>
      </c>
      <c r="K20" s="117"/>
      <c r="L20" s="117"/>
      <c r="M20" s="47"/>
    </row>
    <row r="21" spans="1:13" ht="30" customHeight="1" x14ac:dyDescent="0.35">
      <c r="A21" s="10"/>
      <c r="B21" s="50"/>
      <c r="C21" s="51"/>
      <c r="D21" s="136"/>
      <c r="E21" s="117"/>
      <c r="F21" s="117"/>
      <c r="G21" s="10"/>
      <c r="H21" s="50"/>
      <c r="I21" s="51"/>
      <c r="J21" s="136"/>
      <c r="K21" s="117"/>
      <c r="L21" s="117"/>
      <c r="M21" s="47"/>
    </row>
    <row r="22" spans="1:13" ht="29.25" customHeight="1" x14ac:dyDescent="0.2">
      <c r="A22" s="52"/>
      <c r="B22" s="137" t="s">
        <v>10</v>
      </c>
      <c r="C22" s="117"/>
      <c r="D22" s="53"/>
      <c r="E22" s="53"/>
      <c r="F22" s="53"/>
      <c r="G22" s="54"/>
      <c r="H22" s="55" t="s">
        <v>11</v>
      </c>
      <c r="I22" s="56"/>
      <c r="J22" s="53"/>
      <c r="K22" s="53"/>
      <c r="L22" s="53"/>
      <c r="M22" s="52"/>
    </row>
    <row r="23" spans="1:13" ht="19.5" customHeight="1" x14ac:dyDescent="0.55000000000000004">
      <c r="A23" s="57"/>
      <c r="B23" s="58"/>
      <c r="C23" s="59"/>
      <c r="D23" s="60" t="s">
        <v>12</v>
      </c>
      <c r="E23" s="60" t="s">
        <v>14</v>
      </c>
      <c r="F23" s="60" t="s">
        <v>16</v>
      </c>
      <c r="G23" s="61"/>
      <c r="H23" s="62"/>
      <c r="I23" s="63"/>
      <c r="J23" s="60" t="s">
        <v>13</v>
      </c>
      <c r="K23" s="60" t="s">
        <v>15</v>
      </c>
      <c r="L23" s="60" t="s">
        <v>16</v>
      </c>
      <c r="M23" s="57"/>
    </row>
    <row r="24" spans="1:13" ht="17.25" customHeight="1" x14ac:dyDescent="0.2">
      <c r="A24" s="64"/>
      <c r="B24" s="65" t="s">
        <v>17</v>
      </c>
      <c r="C24" s="66"/>
      <c r="D24" s="67">
        <f>SUM(D25:D41)</f>
        <v>950</v>
      </c>
      <c r="E24" s="67">
        <f>SUM(E25:E41)</f>
        <v>1000</v>
      </c>
      <c r="F24" s="67">
        <f>SUM(F25:F41)</f>
        <v>-50</v>
      </c>
      <c r="G24" s="68"/>
      <c r="H24" s="69" t="s">
        <v>17</v>
      </c>
      <c r="I24" s="70"/>
      <c r="J24" s="67">
        <f>SUM(J25:J41)</f>
        <v>1450</v>
      </c>
      <c r="K24" s="67">
        <f>SUM(K25:K41)</f>
        <v>1500</v>
      </c>
      <c r="L24" s="67">
        <f>SUM(L25:L41)</f>
        <v>50</v>
      </c>
      <c r="M24" s="64"/>
    </row>
    <row r="25" spans="1:13" ht="18" customHeight="1" x14ac:dyDescent="0.2">
      <c r="A25" s="71"/>
      <c r="B25" s="121" t="s">
        <v>18</v>
      </c>
      <c r="C25" s="122"/>
      <c r="D25" s="74">
        <v>0</v>
      </c>
      <c r="E25" s="73">
        <f>IF(ISBLANK($B25), "", SUMIF(Dépenses!$E:$E,$B25,Dépenses!$C:$C))</f>
        <v>0</v>
      </c>
      <c r="F25" s="75">
        <f t="shared" ref="F25:F38" si="0">IF(ISBLANK($B25), "", D25-E25)</f>
        <v>0</v>
      </c>
      <c r="G25" s="72"/>
      <c r="H25" s="121" t="s">
        <v>19</v>
      </c>
      <c r="I25" s="122"/>
      <c r="J25" s="74">
        <v>0</v>
      </c>
      <c r="K25" s="73">
        <f>IF(ISBLANK($H25), "", SUMIF(Dépenses!$J:$J,$H25,Dépenses!$H:$H))</f>
        <v>0</v>
      </c>
      <c r="L25" s="75">
        <f t="shared" ref="L25:L38" si="1">IF(ISBLANK($H25), "", K25-J25)</f>
        <v>0</v>
      </c>
      <c r="M25" s="71"/>
    </row>
    <row r="26" spans="1:13" ht="18" customHeight="1" x14ac:dyDescent="0.2">
      <c r="A26" s="71"/>
      <c r="B26" s="121" t="s">
        <v>20</v>
      </c>
      <c r="C26" s="122"/>
      <c r="D26" s="74">
        <v>0</v>
      </c>
      <c r="E26" s="73">
        <f>IF(ISBLANK($B26), "", SUMIF(Dépenses!$E:$E,$B26,Dépenses!$C:$C))</f>
        <v>0</v>
      </c>
      <c r="F26" s="75">
        <f t="shared" si="0"/>
        <v>0</v>
      </c>
      <c r="G26" s="72"/>
      <c r="H26" s="121" t="s">
        <v>21</v>
      </c>
      <c r="I26" s="122"/>
      <c r="J26" s="74">
        <v>1450</v>
      </c>
      <c r="K26" s="73">
        <f>IF(ISBLANK($H26), "", SUMIF(Dépenses!$J:$J,$H26,Dépenses!$H:$H))</f>
        <v>1500</v>
      </c>
      <c r="L26" s="75">
        <f t="shared" si="1"/>
        <v>50</v>
      </c>
      <c r="M26" s="71"/>
    </row>
    <row r="27" spans="1:13" ht="18" customHeight="1" x14ac:dyDescent="0.2">
      <c r="A27" s="47"/>
      <c r="B27" s="121" t="s">
        <v>22</v>
      </c>
      <c r="C27" s="122"/>
      <c r="D27" s="74">
        <v>0</v>
      </c>
      <c r="E27" s="73">
        <f>IF(ISBLANK($B27), "", SUMIF(Dépenses!$E:$E,$B27,Dépenses!$C:$C))</f>
        <v>0</v>
      </c>
      <c r="F27" s="75">
        <f t="shared" si="0"/>
        <v>0</v>
      </c>
      <c r="G27" s="76"/>
      <c r="H27" s="121" t="s">
        <v>23</v>
      </c>
      <c r="I27" s="122"/>
      <c r="J27" s="74">
        <v>0</v>
      </c>
      <c r="K27" s="73">
        <f>IF(ISBLANK($H27), "", SUMIF(Dépenses!$J:$J,$H27,Dépenses!$H:$H))</f>
        <v>0</v>
      </c>
      <c r="L27" s="75">
        <f t="shared" si="1"/>
        <v>0</v>
      </c>
      <c r="M27" s="47"/>
    </row>
    <row r="28" spans="1:13" ht="18" customHeight="1" x14ac:dyDescent="0.2">
      <c r="A28" s="47"/>
      <c r="B28" s="121" t="s">
        <v>24</v>
      </c>
      <c r="C28" s="122"/>
      <c r="D28" s="74">
        <v>950</v>
      </c>
      <c r="E28" s="73">
        <f>IF(ISBLANK($B28), "", SUMIF(Dépenses!$E:$E,$B28,Dépenses!$C:$C))</f>
        <v>1000</v>
      </c>
      <c r="F28" s="75">
        <f t="shared" si="0"/>
        <v>-50</v>
      </c>
      <c r="G28" s="76"/>
      <c r="H28" s="121" t="s">
        <v>25</v>
      </c>
      <c r="I28" s="122"/>
      <c r="J28" s="74">
        <v>0</v>
      </c>
      <c r="K28" s="73">
        <f>IF(ISBLANK($H28), "", SUMIF(Dépenses!$J:$J,$H28,Dépenses!$H:$H))</f>
        <v>0</v>
      </c>
      <c r="L28" s="75">
        <f t="shared" si="1"/>
        <v>0</v>
      </c>
      <c r="M28" s="47"/>
    </row>
    <row r="29" spans="1:13" ht="18" customHeight="1" x14ac:dyDescent="0.2">
      <c r="A29" s="47"/>
      <c r="B29" s="121" t="s">
        <v>26</v>
      </c>
      <c r="C29" s="122"/>
      <c r="D29" s="74">
        <v>0</v>
      </c>
      <c r="E29" s="73">
        <f>IF(ISBLANK($B29), "", SUMIF(Dépenses!$E:$E,$B29,Dépenses!$C:$C))</f>
        <v>0</v>
      </c>
      <c r="F29" s="75">
        <f t="shared" si="0"/>
        <v>0</v>
      </c>
      <c r="G29" s="76"/>
      <c r="H29" s="121" t="s">
        <v>27</v>
      </c>
      <c r="I29" s="122"/>
      <c r="J29" s="74">
        <v>0</v>
      </c>
      <c r="K29" s="73">
        <f>IF(ISBLANK($H29), "", SUMIF(Dépenses!$J:$J,$H29,Dépenses!$H:$H))</f>
        <v>0</v>
      </c>
      <c r="L29" s="75">
        <f t="shared" si="1"/>
        <v>0</v>
      </c>
      <c r="M29" s="47"/>
    </row>
    <row r="30" spans="1:13" ht="18" customHeight="1" x14ac:dyDescent="0.2">
      <c r="A30" s="47"/>
      <c r="B30" s="121" t="s">
        <v>28</v>
      </c>
      <c r="C30" s="122"/>
      <c r="D30" s="74">
        <v>0</v>
      </c>
      <c r="E30" s="73">
        <f>IF(ISBLANK($B30), "", SUMIF(Dépenses!$E:$E,$B30,Dépenses!$C:$C))</f>
        <v>0</v>
      </c>
      <c r="F30" s="75">
        <f t="shared" si="0"/>
        <v>0</v>
      </c>
      <c r="G30" s="76"/>
      <c r="H30" s="121" t="s">
        <v>29</v>
      </c>
      <c r="I30" s="122"/>
      <c r="J30" s="77">
        <v>0</v>
      </c>
      <c r="K30" s="73">
        <f>IF(ISBLANK($H30), "", SUMIF(Dépenses!$J:$J,$H30,Dépenses!$H:$H))</f>
        <v>0</v>
      </c>
      <c r="L30" s="75">
        <f t="shared" si="1"/>
        <v>0</v>
      </c>
      <c r="M30" s="47"/>
    </row>
    <row r="31" spans="1:13" ht="18" customHeight="1" x14ac:dyDescent="0.35">
      <c r="A31" s="47"/>
      <c r="B31" s="121" t="s">
        <v>30</v>
      </c>
      <c r="C31" s="122"/>
      <c r="D31" s="74">
        <v>0</v>
      </c>
      <c r="E31" s="73">
        <f>IF(ISBLANK($B31), "", SUMIF(Dépenses!$E:$E,$B31,Dépenses!$C:$C))</f>
        <v>0</v>
      </c>
      <c r="F31" s="75">
        <f t="shared" si="0"/>
        <v>0</v>
      </c>
      <c r="G31" s="78"/>
      <c r="H31" s="123"/>
      <c r="I31" s="122"/>
      <c r="J31" s="79"/>
      <c r="K31" s="80" t="str">
        <f>IF(ISBLANK($H31), "", SUMIF(Dépenses!$J:$J,$H31,Dépenses!$H:$H))</f>
        <v/>
      </c>
      <c r="L31" s="81" t="str">
        <f t="shared" si="1"/>
        <v/>
      </c>
      <c r="M31" s="47"/>
    </row>
    <row r="32" spans="1:13" ht="18" customHeight="1" x14ac:dyDescent="0.35">
      <c r="A32" s="47"/>
      <c r="B32" s="121" t="s">
        <v>31</v>
      </c>
      <c r="C32" s="122"/>
      <c r="D32" s="74">
        <v>0</v>
      </c>
      <c r="E32" s="73">
        <f>IF(ISBLANK($B32), "", SUMIF(Dépenses!$E:$E,$B32,Dépenses!$C:$C))</f>
        <v>0</v>
      </c>
      <c r="F32" s="75">
        <f t="shared" si="0"/>
        <v>0</v>
      </c>
      <c r="G32" s="76"/>
      <c r="H32" s="123"/>
      <c r="I32" s="122"/>
      <c r="J32" s="79"/>
      <c r="K32" s="80" t="str">
        <f>IF(ISBLANK($H32), "", SUMIF(Dépenses!$J:$J,$H32,Dépenses!$H:$H))</f>
        <v/>
      </c>
      <c r="L32" s="81" t="str">
        <f t="shared" si="1"/>
        <v/>
      </c>
      <c r="M32" s="47"/>
    </row>
    <row r="33" spans="1:13" ht="18" customHeight="1" x14ac:dyDescent="0.35">
      <c r="A33" s="47"/>
      <c r="B33" s="121" t="s">
        <v>32</v>
      </c>
      <c r="C33" s="122"/>
      <c r="D33" s="82">
        <v>0</v>
      </c>
      <c r="E33" s="73">
        <f>IF(ISBLANK($B33), "", SUMIF(Dépenses!$E:$E,$B33,Dépenses!$C:$C))</f>
        <v>0</v>
      </c>
      <c r="F33" s="75">
        <f t="shared" si="0"/>
        <v>0</v>
      </c>
      <c r="G33" s="76"/>
      <c r="H33" s="123"/>
      <c r="I33" s="122"/>
      <c r="J33" s="79"/>
      <c r="K33" s="80" t="str">
        <f>IF(ISBLANK($H33), "", SUMIF(Dépenses!$J:$J,$H33,Dépenses!$H:$H))</f>
        <v/>
      </c>
      <c r="L33" s="81" t="str">
        <f t="shared" si="1"/>
        <v/>
      </c>
      <c r="M33" s="47"/>
    </row>
    <row r="34" spans="1:13" ht="18" customHeight="1" x14ac:dyDescent="0.35">
      <c r="A34" s="47"/>
      <c r="B34" s="121" t="s">
        <v>33</v>
      </c>
      <c r="C34" s="122"/>
      <c r="D34" s="74">
        <v>0</v>
      </c>
      <c r="E34" s="73">
        <f>IF(ISBLANK($B34), "", SUMIF(Dépenses!$E:$E,$B34,Dépenses!$C:$C))</f>
        <v>0</v>
      </c>
      <c r="F34" s="75">
        <f t="shared" si="0"/>
        <v>0</v>
      </c>
      <c r="G34" s="76"/>
      <c r="H34" s="123"/>
      <c r="I34" s="122"/>
      <c r="J34" s="79"/>
      <c r="K34" s="80" t="str">
        <f>IF(ISBLANK($H34), "", SUMIF(Dépenses!$J:$J,$H34,Dépenses!$H:$H))</f>
        <v/>
      </c>
      <c r="L34" s="81" t="str">
        <f t="shared" si="1"/>
        <v/>
      </c>
      <c r="M34" s="47"/>
    </row>
    <row r="35" spans="1:13" ht="18" customHeight="1" x14ac:dyDescent="0.35">
      <c r="A35" s="47"/>
      <c r="B35" s="121" t="s">
        <v>27</v>
      </c>
      <c r="C35" s="122"/>
      <c r="D35" s="74">
        <v>0</v>
      </c>
      <c r="E35" s="73">
        <f>IF(ISBLANK($B35), "", SUMIF(Dépenses!$E:$E,$B35,Dépenses!$C:$C))</f>
        <v>0</v>
      </c>
      <c r="F35" s="75">
        <f t="shared" si="0"/>
        <v>0</v>
      </c>
      <c r="G35" s="76"/>
      <c r="H35" s="123"/>
      <c r="I35" s="122"/>
      <c r="J35" s="79"/>
      <c r="K35" s="80" t="str">
        <f>IF(ISBLANK($H35), "", SUMIF(Dépenses!$J:$J,$H35,Dépenses!$H:$H))</f>
        <v/>
      </c>
      <c r="L35" s="81" t="str">
        <f t="shared" si="1"/>
        <v/>
      </c>
      <c r="M35" s="47"/>
    </row>
    <row r="36" spans="1:13" ht="18" customHeight="1" x14ac:dyDescent="0.35">
      <c r="A36" s="47"/>
      <c r="B36" s="121" t="s">
        <v>34</v>
      </c>
      <c r="C36" s="122"/>
      <c r="D36" s="74">
        <v>0</v>
      </c>
      <c r="E36" s="73">
        <f>IF(ISBLANK($B36), "", SUMIF(Dépenses!$E:$E,$B36,Dépenses!$C:$C))</f>
        <v>0</v>
      </c>
      <c r="F36" s="75">
        <f t="shared" si="0"/>
        <v>0</v>
      </c>
      <c r="G36" s="76"/>
      <c r="H36" s="123"/>
      <c r="I36" s="122"/>
      <c r="J36" s="79"/>
      <c r="K36" s="80" t="str">
        <f>IF(ISBLANK($H36), "", SUMIF(Dépenses!$J:$J,$H36,Dépenses!$H:$H))</f>
        <v/>
      </c>
      <c r="L36" s="81" t="str">
        <f t="shared" si="1"/>
        <v/>
      </c>
      <c r="M36" s="47"/>
    </row>
    <row r="37" spans="1:13" ht="18" customHeight="1" x14ac:dyDescent="0.35">
      <c r="A37" s="47"/>
      <c r="B37" s="121" t="s">
        <v>35</v>
      </c>
      <c r="C37" s="122"/>
      <c r="D37" s="83">
        <v>0</v>
      </c>
      <c r="E37" s="73">
        <f>IF(ISBLANK($B37), "", SUMIF(Dépenses!$E:$E,$B37,Dépenses!$C:$C))</f>
        <v>0</v>
      </c>
      <c r="F37" s="75">
        <f t="shared" si="0"/>
        <v>0</v>
      </c>
      <c r="G37" s="76"/>
      <c r="H37" s="123"/>
      <c r="I37" s="122"/>
      <c r="J37" s="79"/>
      <c r="K37" s="80" t="str">
        <f>IF(ISBLANK($H37), "", SUMIF(Dépenses!$J:$J,$H37,Dépenses!$H:$H))</f>
        <v/>
      </c>
      <c r="L37" s="81" t="str">
        <f t="shared" si="1"/>
        <v/>
      </c>
      <c r="M37" s="47"/>
    </row>
    <row r="38" spans="1:13" ht="18" customHeight="1" x14ac:dyDescent="0.35">
      <c r="A38" s="47"/>
      <c r="B38" s="121" t="s">
        <v>36</v>
      </c>
      <c r="C38" s="122"/>
      <c r="D38" s="83">
        <v>0</v>
      </c>
      <c r="E38" s="73">
        <f>IF(ISBLANK($B38), "", SUMIF(Dépenses!$E:$E,$B38,Dépenses!$C:$C))</f>
        <v>0</v>
      </c>
      <c r="F38" s="75">
        <f t="shared" si="0"/>
        <v>0</v>
      </c>
      <c r="G38" s="76"/>
      <c r="H38" s="123"/>
      <c r="I38" s="122"/>
      <c r="J38" s="79"/>
      <c r="K38" s="80" t="str">
        <f>IF(ISBLANK($H38), "", SUMIF(Dépenses!$J:$J,$H38,Dépenses!$H:$H))</f>
        <v/>
      </c>
      <c r="L38" s="81" t="str">
        <f t="shared" si="1"/>
        <v/>
      </c>
      <c r="M38" s="47"/>
    </row>
    <row r="39" spans="1:13" ht="18" customHeight="1" x14ac:dyDescent="0.35">
      <c r="A39" s="47"/>
      <c r="B39" s="84"/>
      <c r="C39" s="84"/>
      <c r="D39" s="85"/>
      <c r="E39" s="80"/>
      <c r="F39" s="81"/>
      <c r="G39" s="76"/>
      <c r="H39" s="86"/>
      <c r="I39" s="86"/>
      <c r="J39" s="79"/>
      <c r="K39" s="80"/>
      <c r="L39" s="81"/>
      <c r="M39" s="47"/>
    </row>
    <row r="40" spans="1:13" ht="18" customHeight="1" x14ac:dyDescent="0.35">
      <c r="A40" s="47"/>
      <c r="B40" s="84"/>
      <c r="C40" s="84"/>
      <c r="D40" s="85"/>
      <c r="E40" s="80"/>
      <c r="F40" s="81"/>
      <c r="G40" s="76"/>
      <c r="H40" s="86"/>
      <c r="I40" s="86"/>
      <c r="J40" s="79"/>
      <c r="K40" s="80"/>
      <c r="L40" s="81"/>
      <c r="M40" s="47"/>
    </row>
    <row r="41" spans="1:13" ht="18" customHeight="1" x14ac:dyDescent="0.35">
      <c r="A41" s="47"/>
      <c r="B41" s="121"/>
      <c r="C41" s="122"/>
      <c r="D41" s="87"/>
      <c r="E41" s="80" t="str">
        <f>IF(ISBLANK($B41), "", SUMIF(Dépenses!$E:$E,$B41,Dépenses!$C:$C))</f>
        <v/>
      </c>
      <c r="F41" s="81" t="str">
        <f>IF(ISBLANK($B41), "", D41-E41)</f>
        <v/>
      </c>
      <c r="G41" s="76"/>
      <c r="H41" s="123"/>
      <c r="I41" s="122"/>
      <c r="J41" s="79"/>
      <c r="K41" s="80" t="str">
        <f>IF(ISBLANK($H41), "", SUMIF(Dépenses!$J:$J,$H41,Dépenses!$H:$H))</f>
        <v/>
      </c>
      <c r="L41" s="81" t="str">
        <f>IF(ISBLANK($H41), "", K41-J41)</f>
        <v/>
      </c>
      <c r="M41" s="47"/>
    </row>
    <row r="42" spans="1:13" ht="18" customHeight="1" x14ac:dyDescent="0.2"/>
  </sheetData>
  <mergeCells count="51">
    <mergeCell ref="I14:K14"/>
    <mergeCell ref="I12:K12"/>
    <mergeCell ref="H29:I29"/>
    <mergeCell ref="J21:L21"/>
    <mergeCell ref="B22:C22"/>
    <mergeCell ref="D21:F21"/>
    <mergeCell ref="H25:I25"/>
    <mergeCell ref="B29:C29"/>
    <mergeCell ref="B25:C25"/>
    <mergeCell ref="B26:C26"/>
    <mergeCell ref="H26:I26"/>
    <mergeCell ref="H27:I27"/>
    <mergeCell ref="J20:L20"/>
    <mergeCell ref="J19:L19"/>
    <mergeCell ref="I3:L3"/>
    <mergeCell ref="I2:L2"/>
    <mergeCell ref="B2:H2"/>
    <mergeCell ref="B3:G4"/>
    <mergeCell ref="I13:K13"/>
    <mergeCell ref="B5:G6"/>
    <mergeCell ref="B8:E9"/>
    <mergeCell ref="I4:M5"/>
    <mergeCell ref="J8:K8"/>
    <mergeCell ref="B41:C41"/>
    <mergeCell ref="B38:C38"/>
    <mergeCell ref="B33:C33"/>
    <mergeCell ref="B34:C34"/>
    <mergeCell ref="B30:C30"/>
    <mergeCell ref="B32:C32"/>
    <mergeCell ref="B31:C31"/>
    <mergeCell ref="B37:C37"/>
    <mergeCell ref="H41:I41"/>
    <mergeCell ref="H35:I35"/>
    <mergeCell ref="H33:I33"/>
    <mergeCell ref="H34:I34"/>
    <mergeCell ref="H38:I38"/>
    <mergeCell ref="H36:I36"/>
    <mergeCell ref="H37:I37"/>
    <mergeCell ref="B18:F18"/>
    <mergeCell ref="D19:F19"/>
    <mergeCell ref="I16:K16"/>
    <mergeCell ref="I15:K15"/>
    <mergeCell ref="B36:C36"/>
    <mergeCell ref="B35:C35"/>
    <mergeCell ref="H31:I31"/>
    <mergeCell ref="H30:I30"/>
    <mergeCell ref="H32:I32"/>
    <mergeCell ref="B28:C28"/>
    <mergeCell ref="B27:C27"/>
    <mergeCell ref="H28:I28"/>
    <mergeCell ref="D20:F20"/>
  </mergeCells>
  <conditionalFormatting sqref="B25:C41 H25:H41">
    <cfRule type="notContainsBlanks" dxfId="3" priority="1">
      <formula>LEN(TRIM(B25))&gt;0</formula>
    </cfRule>
  </conditionalFormatting>
  <conditionalFormatting sqref="D25:D41 J25:J41">
    <cfRule type="expression" dxfId="2" priority="2">
      <formula>NOT(ISBLANK(B25))</formula>
    </cfRule>
  </conditionalFormatting>
  <conditionalFormatting sqref="F24:F41 L24:L41">
    <cfRule type="cellIs" dxfId="1" priority="4" operator="lessThan">
      <formula>0</formula>
    </cfRule>
  </conditionalFormatting>
  <conditionalFormatting sqref="F25:F41 L25:L41">
    <cfRule type="cellIs" dxfId="0" priority="5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33"/>
  <sheetViews>
    <sheetView showGridLines="0" workbookViewId="0">
      <selection activeCell="H6" sqref="H6"/>
    </sheetView>
  </sheetViews>
  <sheetFormatPr defaultColWidth="12.5703125" defaultRowHeight="15.75" customHeight="1" x14ac:dyDescent="0.2"/>
  <cols>
    <col min="1" max="1" width="5.140625" customWidth="1"/>
    <col min="2" max="2" width="17.85546875" bestFit="1" customWidth="1"/>
    <col min="3" max="3" width="10" customWidth="1"/>
    <col min="4" max="4" width="20.85546875" customWidth="1"/>
    <col min="5" max="5" width="22" customWidth="1"/>
    <col min="6" max="6" width="5.140625" customWidth="1"/>
    <col min="9" max="9" width="13.28515625" customWidth="1"/>
    <col min="10" max="10" width="21" customWidth="1"/>
    <col min="11" max="11" width="5.140625" customWidth="1"/>
  </cols>
  <sheetData>
    <row r="1" spans="1:11" ht="33" customHeight="1" x14ac:dyDescent="0.2">
      <c r="A1" s="88"/>
      <c r="B1" s="131" t="s">
        <v>37</v>
      </c>
      <c r="C1" s="117"/>
      <c r="D1" s="117"/>
      <c r="E1" s="117"/>
      <c r="F1" s="117"/>
      <c r="G1" s="117"/>
      <c r="H1" s="117"/>
      <c r="I1" s="117"/>
      <c r="J1" s="117"/>
      <c r="K1" s="88"/>
    </row>
    <row r="2" spans="1:11" ht="48" customHeight="1" x14ac:dyDescent="0.55000000000000004">
      <c r="A2" s="89"/>
      <c r="B2" s="90" t="s">
        <v>10</v>
      </c>
      <c r="C2" s="89"/>
      <c r="D2" s="89"/>
      <c r="E2" s="89"/>
      <c r="F2" s="89"/>
      <c r="G2" s="90" t="s">
        <v>11</v>
      </c>
      <c r="H2" s="89"/>
      <c r="I2" s="89"/>
      <c r="J2" s="89"/>
      <c r="K2" s="89"/>
    </row>
    <row r="3" spans="1:11" ht="12" customHeight="1" x14ac:dyDescent="0.35">
      <c r="A3" s="10"/>
      <c r="B3" s="91"/>
      <c r="C3" s="91"/>
      <c r="D3" s="91"/>
      <c r="E3" s="91"/>
      <c r="F3" s="10"/>
      <c r="G3" s="91"/>
      <c r="H3" s="91"/>
      <c r="I3" s="91"/>
      <c r="J3" s="91"/>
      <c r="K3" s="10"/>
    </row>
    <row r="4" spans="1:11" s="114" customFormat="1" ht="24" customHeight="1" x14ac:dyDescent="0.2">
      <c r="A4" s="47"/>
      <c r="B4" s="92" t="s">
        <v>38</v>
      </c>
      <c r="C4" s="92" t="s">
        <v>39</v>
      </c>
      <c r="D4" s="92" t="s">
        <v>40</v>
      </c>
      <c r="E4" s="92" t="s">
        <v>41</v>
      </c>
      <c r="F4" s="47"/>
      <c r="G4" s="92" t="s">
        <v>38</v>
      </c>
      <c r="H4" s="92" t="s">
        <v>39</v>
      </c>
      <c r="I4" s="92" t="s">
        <v>40</v>
      </c>
      <c r="J4" s="92" t="s">
        <v>41</v>
      </c>
      <c r="K4" s="47"/>
    </row>
    <row r="5" spans="1:11" ht="19.5" customHeight="1" x14ac:dyDescent="0.2">
      <c r="A5" s="47"/>
      <c r="B5" s="93">
        <v>36781</v>
      </c>
      <c r="C5" s="94">
        <v>1000</v>
      </c>
      <c r="D5" s="95" t="s">
        <v>42</v>
      </c>
      <c r="E5" s="96" t="s">
        <v>24</v>
      </c>
      <c r="F5" s="47"/>
      <c r="G5" s="93">
        <v>36781</v>
      </c>
      <c r="H5" s="94">
        <v>1500</v>
      </c>
      <c r="I5" s="97" t="s">
        <v>21</v>
      </c>
      <c r="J5" s="96" t="s">
        <v>21</v>
      </c>
      <c r="K5" s="47"/>
    </row>
    <row r="6" spans="1:11" ht="19.5" customHeight="1" x14ac:dyDescent="0.2">
      <c r="A6" s="47"/>
      <c r="B6" s="98"/>
      <c r="C6" s="99"/>
      <c r="D6" s="100"/>
      <c r="E6" s="101"/>
      <c r="F6" s="47"/>
      <c r="G6" s="98"/>
      <c r="H6" s="99"/>
      <c r="I6" s="102"/>
      <c r="J6" s="101"/>
      <c r="K6" s="47"/>
    </row>
    <row r="7" spans="1:11" ht="19.5" customHeight="1" x14ac:dyDescent="0.2">
      <c r="A7" s="47"/>
      <c r="B7" s="98"/>
      <c r="C7" s="99"/>
      <c r="D7" s="100"/>
      <c r="E7" s="101"/>
      <c r="F7" s="47"/>
      <c r="G7" s="98"/>
      <c r="H7" s="99"/>
      <c r="I7" s="102"/>
      <c r="J7" s="101"/>
      <c r="K7" s="47"/>
    </row>
    <row r="8" spans="1:11" ht="19.5" customHeight="1" x14ac:dyDescent="0.2">
      <c r="A8" s="47"/>
      <c r="B8" s="98"/>
      <c r="C8" s="99"/>
      <c r="D8" s="100"/>
      <c r="E8" s="103"/>
      <c r="F8" s="47"/>
      <c r="G8" s="98"/>
      <c r="H8" s="99"/>
      <c r="I8" s="102"/>
      <c r="J8" s="101"/>
      <c r="K8" s="47"/>
    </row>
    <row r="9" spans="1:11" ht="19.5" customHeight="1" x14ac:dyDescent="0.2">
      <c r="A9" s="47"/>
      <c r="B9" s="98"/>
      <c r="C9" s="99"/>
      <c r="D9" s="100"/>
      <c r="E9" s="101"/>
      <c r="F9" s="47"/>
      <c r="G9" s="98"/>
      <c r="H9" s="99"/>
      <c r="I9" s="102"/>
      <c r="J9" s="101"/>
      <c r="K9" s="47"/>
    </row>
    <row r="10" spans="1:11" ht="19.5" customHeight="1" x14ac:dyDescent="0.2">
      <c r="A10" s="47"/>
      <c r="B10" s="98"/>
      <c r="C10" s="99"/>
      <c r="D10" s="100"/>
      <c r="E10" s="101"/>
      <c r="F10" s="47"/>
      <c r="G10" s="98"/>
      <c r="H10" s="99"/>
      <c r="I10" s="104"/>
      <c r="J10" s="103"/>
      <c r="K10" s="47"/>
    </row>
    <row r="11" spans="1:11" ht="19.5" customHeight="1" x14ac:dyDescent="0.2">
      <c r="A11" s="47"/>
      <c r="B11" s="98"/>
      <c r="C11" s="99"/>
      <c r="D11" s="100"/>
      <c r="E11" s="101"/>
      <c r="F11" s="47"/>
      <c r="G11" s="98"/>
      <c r="H11" s="99"/>
      <c r="I11" s="104"/>
      <c r="J11" s="103"/>
      <c r="K11" s="47"/>
    </row>
    <row r="12" spans="1:11" ht="19.5" customHeight="1" x14ac:dyDescent="0.2">
      <c r="A12" s="47"/>
      <c r="B12" s="98"/>
      <c r="C12" s="99"/>
      <c r="D12" s="100"/>
      <c r="E12" s="101"/>
      <c r="F12" s="47"/>
      <c r="G12" s="98"/>
      <c r="H12" s="99"/>
      <c r="I12" s="104"/>
      <c r="J12" s="103"/>
      <c r="K12" s="47"/>
    </row>
    <row r="13" spans="1:11" ht="19.5" customHeight="1" x14ac:dyDescent="0.2">
      <c r="A13" s="47"/>
      <c r="B13" s="98"/>
      <c r="C13" s="99"/>
      <c r="D13" s="100"/>
      <c r="E13" s="101"/>
      <c r="F13" s="47"/>
      <c r="G13" s="98"/>
      <c r="H13" s="99"/>
      <c r="I13" s="104"/>
      <c r="J13" s="103"/>
      <c r="K13" s="47"/>
    </row>
    <row r="14" spans="1:11" ht="19.5" customHeight="1" x14ac:dyDescent="0.2">
      <c r="A14" s="47"/>
      <c r="B14" s="98"/>
      <c r="C14" s="99"/>
      <c r="D14" s="100"/>
      <c r="E14" s="101"/>
      <c r="F14" s="47"/>
      <c r="G14" s="98"/>
      <c r="H14" s="99"/>
      <c r="I14" s="104"/>
      <c r="J14" s="103"/>
      <c r="K14" s="47"/>
    </row>
    <row r="15" spans="1:11" ht="19.5" customHeight="1" x14ac:dyDescent="0.2">
      <c r="A15" s="47"/>
      <c r="B15" s="98"/>
      <c r="C15" s="99"/>
      <c r="D15" s="100"/>
      <c r="E15" s="101"/>
      <c r="F15" s="47"/>
      <c r="G15" s="98"/>
      <c r="H15" s="99"/>
      <c r="I15" s="104"/>
      <c r="J15" s="103"/>
      <c r="K15" s="47"/>
    </row>
    <row r="16" spans="1:11" ht="19.5" customHeight="1" x14ac:dyDescent="0.2">
      <c r="A16" s="47"/>
      <c r="B16" s="98"/>
      <c r="C16" s="99"/>
      <c r="D16" s="100"/>
      <c r="E16" s="101"/>
      <c r="F16" s="47"/>
      <c r="G16" s="98"/>
      <c r="H16" s="99"/>
      <c r="I16" s="102"/>
      <c r="J16" s="101"/>
      <c r="K16" s="47"/>
    </row>
    <row r="17" spans="1:11" ht="19.5" customHeight="1" x14ac:dyDescent="0.2">
      <c r="A17" s="47"/>
      <c r="B17" s="98"/>
      <c r="C17" s="99"/>
      <c r="D17" s="100"/>
      <c r="E17" s="103"/>
      <c r="F17" s="47"/>
      <c r="G17" s="105"/>
      <c r="H17" s="106"/>
      <c r="I17" s="104"/>
      <c r="J17" s="103"/>
      <c r="K17" s="47"/>
    </row>
    <row r="18" spans="1:11" ht="19.5" customHeight="1" x14ac:dyDescent="0.2">
      <c r="A18" s="47"/>
      <c r="B18" s="98"/>
      <c r="C18" s="99"/>
      <c r="D18" s="100"/>
      <c r="E18" s="103"/>
      <c r="F18" s="47"/>
      <c r="G18" s="105"/>
      <c r="H18" s="106"/>
      <c r="I18" s="104"/>
      <c r="J18" s="103"/>
      <c r="K18" s="47"/>
    </row>
    <row r="19" spans="1:11" ht="19.5" customHeight="1" x14ac:dyDescent="0.2">
      <c r="A19" s="47"/>
      <c r="B19" s="105"/>
      <c r="C19" s="99"/>
      <c r="D19" s="100"/>
      <c r="E19" s="103"/>
      <c r="F19" s="47"/>
      <c r="G19" s="105"/>
      <c r="H19" s="106"/>
      <c r="I19" s="104"/>
      <c r="J19" s="103"/>
      <c r="K19" s="47"/>
    </row>
    <row r="20" spans="1:11" ht="19.5" customHeight="1" x14ac:dyDescent="0.2">
      <c r="A20" s="47"/>
      <c r="B20" s="105"/>
      <c r="C20" s="99"/>
      <c r="D20" s="100"/>
      <c r="E20" s="103"/>
      <c r="F20" s="47"/>
      <c r="G20" s="105"/>
      <c r="H20" s="106"/>
      <c r="I20" s="104"/>
      <c r="J20" s="103"/>
      <c r="K20" s="47"/>
    </row>
    <row r="21" spans="1:11" ht="19.5" customHeight="1" x14ac:dyDescent="0.2">
      <c r="A21" s="47"/>
      <c r="B21" s="105"/>
      <c r="C21" s="99"/>
      <c r="D21" s="107"/>
      <c r="E21" s="103"/>
      <c r="F21" s="47"/>
      <c r="G21" s="105"/>
      <c r="H21" s="106"/>
      <c r="I21" s="104"/>
      <c r="J21" s="103"/>
      <c r="K21" s="47"/>
    </row>
    <row r="22" spans="1:11" ht="19.5" customHeight="1" x14ac:dyDescent="0.2">
      <c r="A22" s="47"/>
      <c r="B22" s="105"/>
      <c r="C22" s="99"/>
      <c r="D22" s="107"/>
      <c r="E22" s="103"/>
      <c r="F22" s="47"/>
      <c r="G22" s="105"/>
      <c r="H22" s="106"/>
      <c r="I22" s="104"/>
      <c r="J22" s="103"/>
      <c r="K22" s="47"/>
    </row>
    <row r="23" spans="1:11" ht="19.5" customHeight="1" x14ac:dyDescent="0.2">
      <c r="A23" s="47"/>
      <c r="B23" s="105"/>
      <c r="C23" s="99"/>
      <c r="D23" s="107"/>
      <c r="E23" s="103"/>
      <c r="F23" s="47"/>
      <c r="G23" s="105"/>
      <c r="H23" s="106"/>
      <c r="I23" s="104"/>
      <c r="J23" s="103"/>
      <c r="K23" s="47"/>
    </row>
    <row r="24" spans="1:11" ht="19.5" customHeight="1" x14ac:dyDescent="0.2">
      <c r="A24" s="47"/>
      <c r="B24" s="105"/>
      <c r="C24" s="99"/>
      <c r="D24" s="107"/>
      <c r="E24" s="103"/>
      <c r="F24" s="47"/>
      <c r="G24" s="105"/>
      <c r="H24" s="106"/>
      <c r="I24" s="104"/>
      <c r="J24" s="103"/>
      <c r="K24" s="47"/>
    </row>
    <row r="25" spans="1:11" ht="19.5" customHeight="1" x14ac:dyDescent="0.2">
      <c r="A25" s="47"/>
      <c r="B25" s="105"/>
      <c r="C25" s="99"/>
      <c r="D25" s="107"/>
      <c r="E25" s="103"/>
      <c r="F25" s="47"/>
      <c r="G25" s="105"/>
      <c r="H25" s="106"/>
      <c r="I25" s="104"/>
      <c r="J25" s="103"/>
      <c r="K25" s="47"/>
    </row>
    <row r="26" spans="1:11" ht="19.5" customHeight="1" x14ac:dyDescent="0.2">
      <c r="A26" s="47"/>
      <c r="B26" s="105"/>
      <c r="C26" s="99"/>
      <c r="D26" s="107"/>
      <c r="E26" s="103"/>
      <c r="F26" s="47"/>
      <c r="G26" s="105"/>
      <c r="H26" s="106"/>
      <c r="I26" s="104"/>
      <c r="J26" s="103"/>
      <c r="K26" s="47"/>
    </row>
    <row r="27" spans="1:11" ht="19.5" customHeight="1" x14ac:dyDescent="0.2">
      <c r="A27" s="47"/>
      <c r="B27" s="105"/>
      <c r="C27" s="99"/>
      <c r="D27" s="107"/>
      <c r="E27" s="103"/>
      <c r="F27" s="47"/>
      <c r="G27" s="105"/>
      <c r="H27" s="106"/>
      <c r="I27" s="104"/>
      <c r="J27" s="103"/>
      <c r="K27" s="47"/>
    </row>
    <row r="28" spans="1:11" ht="19.5" customHeight="1" x14ac:dyDescent="0.2">
      <c r="A28" s="47"/>
      <c r="B28" s="105"/>
      <c r="C28" s="99"/>
      <c r="D28" s="107"/>
      <c r="E28" s="103"/>
      <c r="F28" s="47"/>
      <c r="G28" s="105"/>
      <c r="H28" s="106"/>
      <c r="I28" s="104"/>
      <c r="J28" s="103"/>
      <c r="K28" s="47"/>
    </row>
    <row r="29" spans="1:11" ht="19.5" customHeight="1" x14ac:dyDescent="0.2">
      <c r="A29" s="47"/>
      <c r="B29" s="105"/>
      <c r="C29" s="99"/>
      <c r="D29" s="107"/>
      <c r="E29" s="103"/>
      <c r="F29" s="47"/>
      <c r="G29" s="105"/>
      <c r="H29" s="106"/>
      <c r="I29" s="104"/>
      <c r="J29" s="103"/>
      <c r="K29" s="47"/>
    </row>
    <row r="30" spans="1:11" ht="19.5" customHeight="1" x14ac:dyDescent="0.2">
      <c r="A30" s="47"/>
      <c r="B30" s="105"/>
      <c r="C30" s="99"/>
      <c r="D30" s="107"/>
      <c r="E30" s="103"/>
      <c r="F30" s="47"/>
      <c r="G30" s="105"/>
      <c r="H30" s="106"/>
      <c r="I30" s="104"/>
      <c r="J30" s="103"/>
      <c r="K30" s="47"/>
    </row>
    <row r="31" spans="1:11" ht="19.5" customHeight="1" x14ac:dyDescent="0.2">
      <c r="A31" s="47"/>
      <c r="B31" s="105"/>
      <c r="C31" s="99"/>
      <c r="D31" s="107"/>
      <c r="E31" s="103"/>
      <c r="F31" s="47"/>
      <c r="G31" s="105"/>
      <c r="H31" s="106"/>
      <c r="I31" s="104"/>
      <c r="J31" s="103"/>
      <c r="K31" s="47"/>
    </row>
    <row r="32" spans="1:11" ht="19.5" customHeight="1" x14ac:dyDescent="0.2">
      <c r="A32" s="47"/>
      <c r="B32" s="105"/>
      <c r="C32" s="99"/>
      <c r="D32" s="107"/>
      <c r="E32" s="103"/>
      <c r="F32" s="47"/>
      <c r="G32" s="105"/>
      <c r="H32" s="106"/>
      <c r="I32" s="104"/>
      <c r="J32" s="103"/>
      <c r="K32" s="47"/>
    </row>
    <row r="33" spans="1:11" ht="19.5" customHeight="1" x14ac:dyDescent="0.2">
      <c r="A33" s="47"/>
      <c r="B33" s="108"/>
      <c r="C33" s="109"/>
      <c r="D33" s="110"/>
      <c r="E33" s="111"/>
      <c r="F33" s="47"/>
      <c r="G33" s="108"/>
      <c r="H33" s="112"/>
      <c r="I33" s="113"/>
      <c r="J33" s="111"/>
      <c r="K33" s="47"/>
    </row>
  </sheetData>
  <mergeCells count="1">
    <mergeCell ref="B1:J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100-000000000000}">
          <x14:formula1>
            <xm:f>Récapitulatif!$H$25:$I$41</xm:f>
          </x14:formula1>
          <xm:sqref>J5:J33</xm:sqref>
        </x14:dataValidation>
        <x14:dataValidation type="list" allowBlank="1" xr:uid="{00000000-0002-0000-0100-000001000000}">
          <x14:formula1>
            <xm:f>Récapitulatif!$B$25:$C$41</xm:f>
          </x14:formula1>
          <xm:sqref>E5:E33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Récapitulatif</vt:lpstr>
      <vt:lpstr>Dépenses</vt:lpstr>
      <vt:lpstr>StartingBalance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2022-05-27T14:29:14Z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c17d96-ae9f-4a06-bd85-c1f048bf9c63_Enabled">
    <vt:lpwstr>true</vt:lpwstr>
  </property>
  <property fmtid="{D5CDD505-2E9C-101B-9397-08002B2CF9AE}" pid="3" name="MSIP_Label_7ac17d96-ae9f-4a06-bd85-c1f048bf9c63_SetDate">
    <vt:lpwstr>2022-05-27T14:29:14Z</vt:lpwstr>
  </property>
  <property fmtid="{D5CDD505-2E9C-101B-9397-08002B2CF9AE}" pid="4" name="MSIP_Label_7ac17d96-ae9f-4a06-bd85-c1f048bf9c63_Method">
    <vt:lpwstr>Standard</vt:lpwstr>
  </property>
  <property fmtid="{D5CDD505-2E9C-101B-9397-08002B2CF9AE}" pid="5" name="MSIP_Label_7ac17d96-ae9f-4a06-bd85-c1f048bf9c63_Name">
    <vt:lpwstr>C1 - Standard (Internals)</vt:lpwstr>
  </property>
  <property fmtid="{D5CDD505-2E9C-101B-9397-08002B2CF9AE}" pid="6" name="MSIP_Label_7ac17d96-ae9f-4a06-bd85-c1f048bf9c63_SiteId">
    <vt:lpwstr>9f9d6315-bfeb-44e0-a998-39eae439fbc8</vt:lpwstr>
  </property>
  <property fmtid="{D5CDD505-2E9C-101B-9397-08002B2CF9AE}" pid="7" name="MSIP_Label_7ac17d96-ae9f-4a06-bd85-c1f048bf9c63_ActionId">
    <vt:lpwstr>ff5639de-3194-465b-8234-589f519ac78c</vt:lpwstr>
  </property>
  <property fmtid="{D5CDD505-2E9C-101B-9397-08002B2CF9AE}" pid="8" name="MSIP_Label_7ac17d96-ae9f-4a06-bd85-c1f048bf9c63_ContentBits">
    <vt:lpwstr>0</vt:lpwstr>
  </property>
</Properties>
</file>